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285" windowWidth="20700" windowHeight="9915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Položky!$A$1:$I$51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43" i="3"/>
  <c r="G45"/>
  <c r="G44"/>
  <c r="G42"/>
  <c r="G41"/>
  <c r="G40"/>
  <c r="G39"/>
  <c r="G38"/>
  <c r="G37"/>
  <c r="G36"/>
  <c r="G35"/>
  <c r="G34"/>
  <c r="G32"/>
  <c r="G31"/>
  <c r="G30"/>
  <c r="G29"/>
  <c r="G28"/>
  <c r="G27"/>
  <c r="G26"/>
  <c r="BE46" l="1"/>
  <c r="BD46"/>
  <c r="BC46"/>
  <c r="BB46"/>
  <c r="BA46"/>
  <c r="BE44"/>
  <c r="BD44"/>
  <c r="BC44"/>
  <c r="BB44"/>
  <c r="BA44"/>
  <c r="BE43"/>
  <c r="BD43"/>
  <c r="BC43"/>
  <c r="BB43"/>
  <c r="BA43"/>
  <c r="BE42"/>
  <c r="BD42"/>
  <c r="BC42"/>
  <c r="BB42"/>
  <c r="BA42"/>
  <c r="BE41"/>
  <c r="BD41"/>
  <c r="BC41"/>
  <c r="BB41"/>
  <c r="BA41"/>
  <c r="BE40"/>
  <c r="BD40"/>
  <c r="BC40"/>
  <c r="BB40"/>
  <c r="BA40"/>
  <c r="BE39"/>
  <c r="BD39"/>
  <c r="BC39"/>
  <c r="BB39"/>
  <c r="BA39"/>
  <c r="BE38"/>
  <c r="BD38"/>
  <c r="BC38"/>
  <c r="BB38"/>
  <c r="BA38"/>
  <c r="BE37"/>
  <c r="BD37"/>
  <c r="BC37"/>
  <c r="BB37"/>
  <c r="BA37"/>
  <c r="BE36"/>
  <c r="BD36"/>
  <c r="BC36"/>
  <c r="BB36"/>
  <c r="BA36"/>
  <c r="BE35"/>
  <c r="BD35"/>
  <c r="BC35"/>
  <c r="BB35"/>
  <c r="BA35"/>
  <c r="BE34"/>
  <c r="BD34"/>
  <c r="BC34"/>
  <c r="BB34"/>
  <c r="BA34"/>
  <c r="BE33"/>
  <c r="BD33"/>
  <c r="BC33"/>
  <c r="BB33"/>
  <c r="BA33"/>
  <c r="BE32"/>
  <c r="BD32"/>
  <c r="BC32"/>
  <c r="BB32"/>
  <c r="BA32"/>
  <c r="BE31"/>
  <c r="BD31"/>
  <c r="BC31"/>
  <c r="BB31"/>
  <c r="BA31"/>
  <c r="BE30"/>
  <c r="BD30"/>
  <c r="BC30"/>
  <c r="BB30"/>
  <c r="BA30"/>
  <c r="BE29"/>
  <c r="BD29"/>
  <c r="BC29"/>
  <c r="BB29"/>
  <c r="BA29"/>
  <c r="BE28"/>
  <c r="BD28"/>
  <c r="BC28"/>
  <c r="BB28"/>
  <c r="BA28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E9"/>
  <c r="BD9"/>
  <c r="BC9"/>
  <c r="BB9"/>
  <c r="G9"/>
  <c r="BA9" s="1"/>
  <c r="BE8"/>
  <c r="BD8"/>
  <c r="BC8"/>
  <c r="BB8"/>
  <c r="G8"/>
  <c r="BA8" s="1"/>
  <c r="C10"/>
  <c r="BA22" l="1"/>
  <c r="BA10"/>
  <c r="BC10"/>
  <c r="BE10"/>
  <c r="BB47"/>
  <c r="BE47"/>
  <c r="BE26"/>
  <c r="BC26"/>
  <c r="BB26"/>
  <c r="BD26"/>
  <c r="BB10"/>
  <c r="BD10"/>
  <c r="BD47"/>
  <c r="BC47"/>
  <c r="BA47"/>
  <c r="G10"/>
  <c r="BA12"/>
  <c r="BA26" l="1"/>
</calcChain>
</file>

<file path=xl/sharedStrings.xml><?xml version="1.0" encoding="utf-8"?>
<sst xmlns="http://schemas.openxmlformats.org/spreadsheetml/2006/main" count="98" uniqueCount="74">
  <si>
    <t>Objekt :</t>
  </si>
  <si>
    <t>Stavba :</t>
  </si>
  <si>
    <t>P.č.</t>
  </si>
  <si>
    <t>Číslo položky</t>
  </si>
  <si>
    <t>Název položky</t>
  </si>
  <si>
    <t>MJ</t>
  </si>
  <si>
    <t>množství</t>
  </si>
  <si>
    <t>Díl:</t>
  </si>
  <si>
    <t>ks</t>
  </si>
  <si>
    <t>Celkem za</t>
  </si>
  <si>
    <t>94</t>
  </si>
  <si>
    <t>Lešení a stavební výtahy</t>
  </si>
  <si>
    <t>941 94-1041.R00</t>
  </si>
  <si>
    <t xml:space="preserve">Montáž lešení leh.řad.s podlahami,š.1,2 m, H 10 m </t>
  </si>
  <si>
    <t>m2</t>
  </si>
  <si>
    <t>941 94-1291.RT2</t>
  </si>
  <si>
    <t>Příplatek za každý měsíc použití lešení k pol.1041 lešení vlastní</t>
  </si>
  <si>
    <t xml:space="preserve">770 </t>
  </si>
  <si>
    <t>Vzduchotechnika</t>
  </si>
  <si>
    <t>1-1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</si>
  <si>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</si>
  <si>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</si>
  <si>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</si>
  <si>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</si>
  <si>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</si>
  <si>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</si>
  <si>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</si>
  <si>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</si>
  <si>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</si>
  <si>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hod</t>
  </si>
  <si>
    <t>bm</t>
  </si>
  <si>
    <t>Čidlo kvality vzduchu</t>
  </si>
  <si>
    <t>montáž</t>
  </si>
  <si>
    <t>M celkem</t>
  </si>
  <si>
    <t>Doprava</t>
  </si>
  <si>
    <t>770 Vzduchotechnika</t>
  </si>
  <si>
    <t>D celkem</t>
  </si>
  <si>
    <t>D cena/MJ</t>
  </si>
  <si>
    <t xml:space="preserve">                                    Položkový rozpočet </t>
  </si>
  <si>
    <t>SOU Hodonín- zateplení</t>
  </si>
  <si>
    <t>Větrací vzduchot.jednotka s rekuperací tepla pro přívod a odvod, Qv= 100-360 m3/h, 160W/230V</t>
  </si>
  <si>
    <t>Protidešťová žaluzie průměr 180</t>
  </si>
  <si>
    <t>Žaluziová klapka samotížná průměr 180</t>
  </si>
  <si>
    <t>Protidešťová žaluzie průměr 160</t>
  </si>
  <si>
    <t>Žaluziová klapka samotížná průměr 160</t>
  </si>
  <si>
    <t>Ventilační mřížka 200x100</t>
  </si>
  <si>
    <t>Ohebná hadice s tepelnou izolací min 4 cm průměr 160</t>
  </si>
  <si>
    <t>neobsazeno</t>
  </si>
  <si>
    <t>Ohebné potrubí průměr 160</t>
  </si>
  <si>
    <t>Ohebné potrubí průměr 180</t>
  </si>
  <si>
    <t>1-11</t>
  </si>
  <si>
    <t>Talířový ventil přívodní 160, vč.příslušenství</t>
  </si>
  <si>
    <t>1-12</t>
  </si>
  <si>
    <t>1-13</t>
  </si>
  <si>
    <t>Plastová hadička na kondenzát</t>
  </si>
  <si>
    <t>1-14</t>
  </si>
  <si>
    <t>Spiro průměr 160, vč závěsného a mont.mat.</t>
  </si>
  <si>
    <t>1-15</t>
  </si>
  <si>
    <t>Spiro průměr 180, vč.závěsného a mont.mater.</t>
  </si>
  <si>
    <t>1-16</t>
  </si>
  <si>
    <t>Spiro průměr 200, vč.závěsného a mont.mater.</t>
  </si>
  <si>
    <t>1-17</t>
  </si>
  <si>
    <t>Spiro tvarovky průměr 160</t>
  </si>
  <si>
    <t>1-18</t>
  </si>
  <si>
    <t>Spiro tvarovky průměr 180</t>
  </si>
  <si>
    <t>1-19</t>
  </si>
  <si>
    <t>Spiro tvarovky průměr 200</t>
  </si>
  <si>
    <t>1-20</t>
  </si>
  <si>
    <t>1-21</t>
  </si>
  <si>
    <t>Přepínač otáček větrací jednotky</t>
  </si>
  <si>
    <t>Vyregulování a zkušební provoz</t>
  </si>
  <si>
    <t>Vypracováná provozního řádu</t>
  </si>
  <si>
    <t>Talířový ventil přívodní 200, vč.přáslušenství</t>
  </si>
  <si>
    <t>Vypracování projektové dokumentace</t>
  </si>
</sst>
</file>

<file path=xl/styles.xml><?xml version="1.0" encoding="utf-8"?>
<styleSheet xmlns="http://schemas.openxmlformats.org/spreadsheetml/2006/main"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89">
    <xf numFmtId="0" fontId="0" fillId="0" borderId="0" xfId="0"/>
    <xf numFmtId="0" fontId="7" fillId="0" borderId="0" xfId="1"/>
    <xf numFmtId="0" fontId="7" fillId="0" borderId="0" xfId="1" applyFill="1"/>
    <xf numFmtId="0" fontId="10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0" fontId="2" fillId="0" borderId="8" xfId="1" applyFont="1" applyFill="1" applyBorder="1"/>
    <xf numFmtId="0" fontId="7" fillId="0" borderId="8" xfId="1" applyFill="1" applyBorder="1"/>
    <xf numFmtId="0" fontId="8" fillId="0" borderId="8" xfId="1" applyFont="1" applyFill="1" applyBorder="1" applyAlignment="1">
      <alignment horizontal="right"/>
    </xf>
    <xf numFmtId="0" fontId="7" fillId="0" borderId="8" xfId="1" applyFill="1" applyBorder="1" applyAlignment="1">
      <alignment horizontal="left"/>
    </xf>
    <xf numFmtId="0" fontId="7" fillId="0" borderId="9" xfId="1" applyFill="1" applyBorder="1"/>
    <xf numFmtId="0" fontId="2" fillId="0" borderId="12" xfId="1" applyFont="1" applyFill="1" applyBorder="1"/>
    <xf numFmtId="0" fontId="7" fillId="0" borderId="12" xfId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ill="1" applyAlignment="1">
      <alignment horizontal="right"/>
    </xf>
    <xf numFmtId="0" fontId="7" fillId="0" borderId="0" xfId="1" applyFill="1" applyAlignment="1"/>
    <xf numFmtId="49" fontId="3" fillId="0" borderId="15" xfId="1" applyNumberFormat="1" applyFont="1" applyFill="1" applyBorder="1"/>
    <xf numFmtId="0" fontId="3" fillId="0" borderId="2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center"/>
    </xf>
    <xf numFmtId="49" fontId="4" fillId="0" borderId="14" xfId="1" applyNumberFormat="1" applyFont="1" applyFill="1" applyBorder="1" applyAlignment="1">
      <alignment horizontal="left"/>
    </xf>
    <xf numFmtId="0" fontId="4" fillId="0" borderId="14" xfId="1" applyFont="1" applyFill="1" applyBorder="1"/>
    <xf numFmtId="0" fontId="7" fillId="0" borderId="14" xfId="1" applyFill="1" applyBorder="1" applyAlignment="1">
      <alignment horizontal="center"/>
    </xf>
    <xf numFmtId="0" fontId="7" fillId="0" borderId="14" xfId="1" applyNumberFormat="1" applyFill="1" applyBorder="1"/>
    <xf numFmtId="0" fontId="12" fillId="0" borderId="0" xfId="1" applyFont="1"/>
    <xf numFmtId="0" fontId="5" fillId="0" borderId="14" xfId="1" applyFont="1" applyFill="1" applyBorder="1" applyAlignment="1">
      <alignment horizontal="center"/>
    </xf>
    <xf numFmtId="49" fontId="6" fillId="0" borderId="14" xfId="1" applyNumberFormat="1" applyFont="1" applyFill="1" applyBorder="1" applyAlignment="1">
      <alignment horizontal="left"/>
    </xf>
    <xf numFmtId="0" fontId="6" fillId="0" borderId="14" xfId="1" applyFont="1" applyFill="1" applyBorder="1" applyAlignment="1">
      <alignment wrapText="1"/>
    </xf>
    <xf numFmtId="49" fontId="13" fillId="0" borderId="14" xfId="1" applyNumberFormat="1" applyFont="1" applyFill="1" applyBorder="1" applyAlignment="1">
      <alignment horizontal="center" shrinkToFit="1"/>
    </xf>
    <xf numFmtId="0" fontId="7" fillId="0" borderId="16" xfId="1" applyFill="1" applyBorder="1" applyAlignment="1">
      <alignment horizontal="center"/>
    </xf>
    <xf numFmtId="49" fontId="2" fillId="0" borderId="16" xfId="1" applyNumberFormat="1" applyFont="1" applyFill="1" applyBorder="1" applyAlignment="1">
      <alignment horizontal="left"/>
    </xf>
    <xf numFmtId="0" fontId="2" fillId="0" borderId="16" xfId="1" applyFont="1" applyFill="1" applyBorder="1"/>
    <xf numFmtId="3" fontId="7" fillId="0" borderId="0" xfId="1" applyNumberFormat="1"/>
    <xf numFmtId="0" fontId="7" fillId="0" borderId="0" xfId="1" applyBorder="1"/>
    <xf numFmtId="0" fontId="14" fillId="0" borderId="0" xfId="1" applyFont="1" applyAlignment="1"/>
    <xf numFmtId="0" fontId="7" fillId="0" borderId="0" xfId="1" applyAlignment="1">
      <alignment horizontal="right"/>
    </xf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7" fillId="0" borderId="0" xfId="1" applyBorder="1" applyAlignment="1">
      <alignment horizontal="right"/>
    </xf>
    <xf numFmtId="0" fontId="12" fillId="0" borderId="0" xfId="1" applyFont="1" applyAlignment="1">
      <alignment wrapText="1"/>
    </xf>
    <xf numFmtId="49" fontId="6" fillId="0" borderId="1" xfId="1" applyNumberFormat="1" applyFont="1" applyFill="1" applyBorder="1" applyAlignment="1">
      <alignment horizontal="left"/>
    </xf>
    <xf numFmtId="49" fontId="16" fillId="0" borderId="14" xfId="1" applyNumberFormat="1" applyFont="1" applyFill="1" applyBorder="1" applyAlignment="1">
      <alignment horizontal="left"/>
    </xf>
    <xf numFmtId="0" fontId="16" fillId="0" borderId="14" xfId="1" applyFont="1" applyFill="1" applyBorder="1"/>
    <xf numFmtId="0" fontId="13" fillId="0" borderId="14" xfId="1" applyFont="1" applyFill="1" applyBorder="1" applyAlignment="1">
      <alignment horizontal="left" vertical="center"/>
    </xf>
    <xf numFmtId="0" fontId="13" fillId="0" borderId="14" xfId="1" applyFont="1" applyFill="1" applyBorder="1" applyAlignment="1">
      <alignment horizontal="center"/>
    </xf>
    <xf numFmtId="0" fontId="7" fillId="0" borderId="14" xfId="1" applyNumberFormat="1" applyBorder="1"/>
    <xf numFmtId="0" fontId="7" fillId="0" borderId="14" xfId="1" applyBorder="1"/>
    <xf numFmtId="0" fontId="3" fillId="0" borderId="3" xfId="1" applyFont="1" applyFill="1" applyBorder="1" applyAlignment="1">
      <alignment horizontal="center"/>
    </xf>
    <xf numFmtId="0" fontId="7" fillId="0" borderId="1" xfId="1" applyBorder="1"/>
    <xf numFmtId="0" fontId="13" fillId="0" borderId="0" xfId="1" applyFont="1"/>
    <xf numFmtId="0" fontId="13" fillId="0" borderId="14" xfId="1" applyFont="1" applyBorder="1"/>
    <xf numFmtId="0" fontId="13" fillId="0" borderId="14" xfId="1" applyFont="1" applyFill="1" applyBorder="1"/>
    <xf numFmtId="0" fontId="17" fillId="0" borderId="14" xfId="0" applyFont="1" applyBorder="1" applyAlignment="1">
      <alignment vertical="center"/>
    </xf>
    <xf numFmtId="0" fontId="9" fillId="0" borderId="16" xfId="1" applyFont="1" applyBorder="1"/>
    <xf numFmtId="0" fontId="18" fillId="0" borderId="16" xfId="0" applyFont="1" applyBorder="1"/>
    <xf numFmtId="0" fontId="13" fillId="0" borderId="16" xfId="1" applyFont="1" applyBorder="1"/>
    <xf numFmtId="0" fontId="13" fillId="0" borderId="5" xfId="1" applyFont="1" applyBorder="1"/>
    <xf numFmtId="0" fontId="13" fillId="0" borderId="4" xfId="1" applyFont="1" applyBorder="1"/>
    <xf numFmtId="4" fontId="9" fillId="0" borderId="17" xfId="1" applyNumberFormat="1" applyFont="1" applyBorder="1"/>
    <xf numFmtId="0" fontId="7" fillId="0" borderId="18" xfId="1" applyNumberFormat="1" applyBorder="1"/>
    <xf numFmtId="0" fontId="13" fillId="0" borderId="14" xfId="1" applyFont="1" applyBorder="1" applyAlignment="1">
      <alignment horizontal="center"/>
    </xf>
    <xf numFmtId="4" fontId="13" fillId="0" borderId="14" xfId="1" applyNumberFormat="1" applyFont="1" applyFill="1" applyBorder="1" applyAlignment="1">
      <alignment horizontal="center"/>
    </xf>
    <xf numFmtId="4" fontId="16" fillId="0" borderId="14" xfId="1" applyNumberFormat="1" applyFont="1" applyFill="1" applyBorder="1" applyAlignment="1">
      <alignment horizontal="center"/>
    </xf>
    <xf numFmtId="0" fontId="7" fillId="0" borderId="14" xfId="1" applyNumberFormat="1" applyFill="1" applyBorder="1" applyAlignment="1">
      <alignment horizontal="center"/>
    </xf>
    <xf numFmtId="4" fontId="7" fillId="0" borderId="4" xfId="1" applyNumberFormat="1" applyFill="1" applyBorder="1" applyAlignment="1">
      <alignment horizontal="center"/>
    </xf>
    <xf numFmtId="4" fontId="4" fillId="0" borderId="17" xfId="1" applyNumberFormat="1" applyFont="1" applyFill="1" applyBorder="1" applyAlignment="1">
      <alignment horizontal="center"/>
    </xf>
    <xf numFmtId="4" fontId="7" fillId="0" borderId="16" xfId="1" applyNumberFormat="1" applyFill="1" applyBorder="1" applyAlignment="1">
      <alignment horizontal="center"/>
    </xf>
    <xf numFmtId="0" fontId="13" fillId="0" borderId="0" xfId="1" applyFont="1" applyAlignment="1">
      <alignment horizontal="center"/>
    </xf>
    <xf numFmtId="2" fontId="7" fillId="0" borderId="14" xfId="1" applyNumberFormat="1" applyBorder="1"/>
    <xf numFmtId="2" fontId="13" fillId="0" borderId="14" xfId="1" applyNumberFormat="1" applyFont="1" applyBorder="1"/>
    <xf numFmtId="2" fontId="13" fillId="0" borderId="14" xfId="1" applyNumberFormat="1" applyFont="1" applyBorder="1" applyAlignment="1" applyProtection="1">
      <alignment horizontal="center"/>
      <protection locked="0"/>
    </xf>
    <xf numFmtId="2" fontId="13" fillId="0" borderId="14" xfId="1" applyNumberFormat="1" applyFont="1" applyBorder="1" applyAlignment="1">
      <alignment horizontal="center"/>
    </xf>
    <xf numFmtId="2" fontId="13" fillId="0" borderId="1" xfId="1" applyNumberFormat="1" applyFont="1" applyBorder="1" applyAlignment="1">
      <alignment horizontal="center"/>
    </xf>
    <xf numFmtId="2" fontId="13" fillId="0" borderId="0" xfId="1" applyNumberFormat="1" applyFont="1" applyBorder="1" applyAlignment="1">
      <alignment horizontal="center"/>
    </xf>
    <xf numFmtId="2" fontId="16" fillId="0" borderId="14" xfId="1" applyNumberFormat="1" applyFont="1" applyFill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4" xfId="1" applyFont="1" applyFill="1" applyBorder="1" applyAlignment="1">
      <alignment horizontal="center"/>
    </xf>
    <xf numFmtId="0" fontId="9" fillId="0" borderId="15" xfId="1" applyFont="1" applyBorder="1"/>
    <xf numFmtId="0" fontId="19" fillId="0" borderId="2" xfId="1" applyNumberFormat="1" applyFont="1" applyFill="1" applyBorder="1" applyAlignment="1">
      <alignment horizontal="center"/>
    </xf>
    <xf numFmtId="49" fontId="9" fillId="0" borderId="17" xfId="1" applyNumberFormat="1" applyFont="1" applyBorder="1"/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49" fontId="7" fillId="0" borderId="10" xfId="1" applyNumberFormat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7" fillId="0" borderId="12" xfId="1" applyFill="1" applyBorder="1" applyAlignment="1">
      <alignment horizontal="center" shrinkToFit="1"/>
    </xf>
    <xf numFmtId="0" fontId="7" fillId="0" borderId="13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122"/>
  <sheetViews>
    <sheetView showGridLines="0" showZeros="0" tabSelected="1" zoomScaleNormal="100" workbookViewId="0">
      <selection activeCell="E13" sqref="E13"/>
    </sheetView>
  </sheetViews>
  <sheetFormatPr defaultRowHeight="12.75"/>
  <cols>
    <col min="1" max="1" width="3.140625" style="1" customWidth="1"/>
    <col min="2" max="2" width="9.7109375" style="1" customWidth="1"/>
    <col min="3" max="3" width="36.5703125" style="1" customWidth="1"/>
    <col min="4" max="4" width="3.85546875" style="1" customWidth="1"/>
    <col min="5" max="5" width="5.42578125" style="35" customWidth="1"/>
    <col min="6" max="6" width="8.140625" style="1" customWidth="1"/>
    <col min="7" max="7" width="12.28515625" style="1" customWidth="1"/>
    <col min="8" max="8" width="7.140625" style="1" customWidth="1"/>
    <col min="9" max="9" width="10.85546875" style="1" customWidth="1"/>
    <col min="10" max="16384" width="9.140625" style="1"/>
  </cols>
  <sheetData>
    <row r="1" spans="1:104" ht="18">
      <c r="A1" s="82" t="s">
        <v>38</v>
      </c>
      <c r="B1" s="82"/>
      <c r="C1" s="82"/>
      <c r="D1" s="82"/>
      <c r="E1" s="82"/>
      <c r="F1" s="82"/>
      <c r="G1" s="82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83" t="s">
        <v>1</v>
      </c>
      <c r="B3" s="84"/>
      <c r="C3" s="6" t="s">
        <v>39</v>
      </c>
      <c r="D3" s="7"/>
      <c r="E3" s="8"/>
      <c r="F3" s="9"/>
      <c r="G3" s="10"/>
    </row>
    <row r="4" spans="1:104" ht="13.5" thickBot="1">
      <c r="A4" s="85" t="s">
        <v>0</v>
      </c>
      <c r="B4" s="86"/>
      <c r="C4" s="11" t="s">
        <v>18</v>
      </c>
      <c r="D4" s="12"/>
      <c r="E4" s="87"/>
      <c r="F4" s="87"/>
      <c r="G4" s="88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2</v>
      </c>
      <c r="B6" s="18" t="s">
        <v>3</v>
      </c>
      <c r="C6" s="18" t="s">
        <v>4</v>
      </c>
      <c r="D6" s="18" t="s">
        <v>5</v>
      </c>
      <c r="E6" s="80" t="s">
        <v>6</v>
      </c>
      <c r="F6" s="18" t="s">
        <v>37</v>
      </c>
      <c r="G6" s="49" t="s">
        <v>36</v>
      </c>
      <c r="H6" s="79" t="s">
        <v>32</v>
      </c>
      <c r="I6" s="79" t="s">
        <v>33</v>
      </c>
    </row>
    <row r="7" spans="1:104">
      <c r="A7" s="19" t="s">
        <v>7</v>
      </c>
      <c r="B7" s="20" t="s">
        <v>10</v>
      </c>
      <c r="C7" s="21" t="s">
        <v>11</v>
      </c>
      <c r="D7" s="22"/>
      <c r="E7" s="65"/>
      <c r="F7" s="65"/>
      <c r="G7" s="23"/>
      <c r="H7" s="61"/>
      <c r="I7" s="70"/>
      <c r="O7" s="24">
        <v>1</v>
      </c>
    </row>
    <row r="8" spans="1:104">
      <c r="A8" s="25">
        <v>1</v>
      </c>
      <c r="B8" s="26" t="s">
        <v>12</v>
      </c>
      <c r="C8" s="27" t="s">
        <v>13</v>
      </c>
      <c r="D8" s="28" t="s">
        <v>14</v>
      </c>
      <c r="E8" s="63">
        <v>85</v>
      </c>
      <c r="F8" s="63"/>
      <c r="G8" s="63">
        <f>E8*F8</f>
        <v>0</v>
      </c>
      <c r="H8" s="48"/>
      <c r="I8" s="70"/>
      <c r="O8" s="24">
        <v>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3.338E-2</v>
      </c>
    </row>
    <row r="9" spans="1:104" ht="23.25" thickBot="1">
      <c r="A9" s="25">
        <v>2</v>
      </c>
      <c r="B9" s="26" t="s">
        <v>15</v>
      </c>
      <c r="C9" s="27" t="s">
        <v>16</v>
      </c>
      <c r="D9" s="28" t="s">
        <v>14</v>
      </c>
      <c r="E9" s="63">
        <v>85</v>
      </c>
      <c r="F9" s="63"/>
      <c r="G9" s="63">
        <f>E9*F9</f>
        <v>0</v>
      </c>
      <c r="H9" s="48"/>
      <c r="I9" s="70"/>
      <c r="O9" s="24">
        <v>2</v>
      </c>
      <c r="AB9" s="1">
        <v>0</v>
      </c>
      <c r="AC9" s="1">
        <v>2</v>
      </c>
      <c r="AZ9" s="1">
        <v>1</v>
      </c>
      <c r="BA9" s="1">
        <f>IF(AZ9=1,G9,0)</f>
        <v>0</v>
      </c>
      <c r="BB9" s="1">
        <f>IF(AZ9=2,G9,0)</f>
        <v>0</v>
      </c>
      <c r="BC9" s="1">
        <f>IF(AZ9=3,G9,0)</f>
        <v>0</v>
      </c>
      <c r="BD9" s="1">
        <f>IF(AZ9=4,G9,0)</f>
        <v>0</v>
      </c>
      <c r="BE9" s="1">
        <f>IF(AZ9=5,G9,0)</f>
        <v>0</v>
      </c>
      <c r="CZ9" s="1">
        <v>0</v>
      </c>
    </row>
    <row r="10" spans="1:104" ht="13.5" thickBot="1">
      <c r="A10" s="29"/>
      <c r="B10" s="30" t="s">
        <v>9</v>
      </c>
      <c r="C10" s="31" t="str">
        <f>CONCATENATE(B7," ",C7)</f>
        <v>94 Lešení a stavební výtahy</v>
      </c>
      <c r="D10" s="29"/>
      <c r="E10" s="68"/>
      <c r="F10" s="66"/>
      <c r="G10" s="67">
        <f>SUM(G7:G9)</f>
        <v>0</v>
      </c>
      <c r="H10" s="50"/>
      <c r="I10" s="70"/>
      <c r="O10" s="24">
        <v>4</v>
      </c>
      <c r="BA10" s="32">
        <f>SUM(BA7:BA9)</f>
        <v>0</v>
      </c>
      <c r="BB10" s="32">
        <f>SUM(BB7:BB9)</f>
        <v>0</v>
      </c>
      <c r="BC10" s="32">
        <f>SUM(BC7:BC9)</f>
        <v>0</v>
      </c>
      <c r="BD10" s="32">
        <f>SUM(BD7:BD9)</f>
        <v>0</v>
      </c>
      <c r="BE10" s="32">
        <f>SUM(BE7:BE9)</f>
        <v>0</v>
      </c>
    </row>
    <row r="11" spans="1:104">
      <c r="A11" s="19" t="s">
        <v>7</v>
      </c>
      <c r="B11" s="20" t="s">
        <v>17</v>
      </c>
      <c r="C11" s="21" t="s">
        <v>18</v>
      </c>
      <c r="D11" s="22"/>
      <c r="E11" s="65"/>
      <c r="F11" s="65"/>
      <c r="G11" s="23"/>
      <c r="H11" s="47"/>
      <c r="I11" s="70"/>
      <c r="O11" s="24">
        <v>1</v>
      </c>
    </row>
    <row r="12" spans="1:104" ht="22.5">
      <c r="A12" s="25">
        <v>3</v>
      </c>
      <c r="B12" s="26" t="s">
        <v>19</v>
      </c>
      <c r="C12" s="27" t="s">
        <v>40</v>
      </c>
      <c r="D12" s="28" t="s">
        <v>8</v>
      </c>
      <c r="E12" s="63">
        <v>19</v>
      </c>
      <c r="F12" s="63"/>
      <c r="G12" s="63">
        <f t="shared" ref="G12:G43" si="0">E12*F12</f>
        <v>0</v>
      </c>
      <c r="H12" s="73"/>
      <c r="I12" s="72"/>
      <c r="O12" s="24">
        <v>2</v>
      </c>
      <c r="AC12" s="1">
        <v>3</v>
      </c>
      <c r="AZ12" s="1">
        <v>1</v>
      </c>
      <c r="BA12" s="1">
        <f t="shared" ref="BA12:BA25" si="1">IF(AZ12=1,G12,0)</f>
        <v>0</v>
      </c>
      <c r="BB12" s="1">
        <f t="shared" ref="BB12:BB25" si="2">IF(AZ12=2,G12,0)</f>
        <v>0</v>
      </c>
      <c r="BC12" s="1">
        <f t="shared" ref="BC12:BC25" si="3">IF(AZ12=3,G12,0)</f>
        <v>0</v>
      </c>
      <c r="BD12" s="1">
        <f t="shared" ref="BD12:BD25" si="4">IF(AZ12=4,G12,0)</f>
        <v>0</v>
      </c>
      <c r="BE12" s="1">
        <f t="shared" ref="BE12:BE25" si="5">IF(AZ12=5,G12,0)</f>
        <v>0</v>
      </c>
      <c r="CZ12" s="1">
        <v>2.75</v>
      </c>
    </row>
    <row r="13" spans="1:104">
      <c r="A13" s="25">
        <v>4</v>
      </c>
      <c r="B13" s="26" t="s">
        <v>20</v>
      </c>
      <c r="C13" s="27" t="s">
        <v>41</v>
      </c>
      <c r="D13" s="28" t="s">
        <v>8</v>
      </c>
      <c r="E13" s="63">
        <v>12</v>
      </c>
      <c r="F13" s="63"/>
      <c r="G13" s="63">
        <f t="shared" si="0"/>
        <v>0</v>
      </c>
      <c r="H13" s="73"/>
      <c r="I13" s="73"/>
      <c r="O13" s="24">
        <v>2</v>
      </c>
      <c r="AC13" s="1">
        <v>4</v>
      </c>
      <c r="AZ13" s="1">
        <v>1</v>
      </c>
      <c r="BA13" s="1">
        <f t="shared" si="1"/>
        <v>0</v>
      </c>
      <c r="BB13" s="1">
        <f t="shared" si="2"/>
        <v>0</v>
      </c>
      <c r="BC13" s="1">
        <f t="shared" si="3"/>
        <v>0</v>
      </c>
      <c r="BD13" s="1">
        <f t="shared" si="4"/>
        <v>0</v>
      </c>
      <c r="BE13" s="1">
        <f t="shared" si="5"/>
        <v>0</v>
      </c>
      <c r="CZ13" s="1">
        <v>4.4999999999999998E-2</v>
      </c>
    </row>
    <row r="14" spans="1:104">
      <c r="A14" s="25">
        <v>5</v>
      </c>
      <c r="B14" s="26" t="s">
        <v>21</v>
      </c>
      <c r="C14" s="27" t="s">
        <v>42</v>
      </c>
      <c r="D14" s="28" t="s">
        <v>8</v>
      </c>
      <c r="E14" s="63">
        <v>12</v>
      </c>
      <c r="F14" s="63"/>
      <c r="G14" s="63">
        <f t="shared" si="0"/>
        <v>0</v>
      </c>
      <c r="H14" s="73"/>
      <c r="I14" s="73"/>
      <c r="O14" s="24">
        <v>2</v>
      </c>
      <c r="AC14" s="1">
        <v>5</v>
      </c>
      <c r="AZ14" s="1">
        <v>1</v>
      </c>
      <c r="BA14" s="1">
        <f t="shared" si="1"/>
        <v>0</v>
      </c>
      <c r="BB14" s="1">
        <f t="shared" si="2"/>
        <v>0</v>
      </c>
      <c r="BC14" s="1">
        <f t="shared" si="3"/>
        <v>0</v>
      </c>
      <c r="BD14" s="1">
        <f t="shared" si="4"/>
        <v>0</v>
      </c>
      <c r="BE14" s="1">
        <f t="shared" si="5"/>
        <v>0</v>
      </c>
      <c r="CZ14" s="1">
        <v>3.3000000000000002E-2</v>
      </c>
    </row>
    <row r="15" spans="1:104">
      <c r="A15" s="25">
        <v>6</v>
      </c>
      <c r="B15" s="26" t="s">
        <v>22</v>
      </c>
      <c r="C15" s="27" t="s">
        <v>43</v>
      </c>
      <c r="D15" s="28" t="s">
        <v>8</v>
      </c>
      <c r="E15" s="63">
        <v>7</v>
      </c>
      <c r="F15" s="63"/>
      <c r="G15" s="63">
        <f t="shared" si="0"/>
        <v>0</v>
      </c>
      <c r="H15" s="73"/>
      <c r="I15" s="73"/>
      <c r="O15" s="24">
        <v>2</v>
      </c>
      <c r="AC15" s="1">
        <v>6</v>
      </c>
      <c r="AZ15" s="1">
        <v>1</v>
      </c>
      <c r="BA15" s="1">
        <f t="shared" si="1"/>
        <v>0</v>
      </c>
      <c r="BB15" s="1">
        <f t="shared" si="2"/>
        <v>0</v>
      </c>
      <c r="BC15" s="1">
        <f t="shared" si="3"/>
        <v>0</v>
      </c>
      <c r="BD15" s="1">
        <f t="shared" si="4"/>
        <v>0</v>
      </c>
      <c r="BE15" s="1">
        <f t="shared" si="5"/>
        <v>0</v>
      </c>
      <c r="CZ15" s="1">
        <v>4.4999999999999998E-2</v>
      </c>
    </row>
    <row r="16" spans="1:104">
      <c r="A16" s="25">
        <v>7</v>
      </c>
      <c r="B16" s="26" t="s">
        <v>23</v>
      </c>
      <c r="C16" s="27" t="s">
        <v>44</v>
      </c>
      <c r="D16" s="28" t="s">
        <v>8</v>
      </c>
      <c r="E16" s="63">
        <v>7</v>
      </c>
      <c r="F16" s="63"/>
      <c r="G16" s="63">
        <f t="shared" si="0"/>
        <v>0</v>
      </c>
      <c r="H16" s="73"/>
      <c r="I16" s="73"/>
      <c r="O16" s="24">
        <v>2</v>
      </c>
      <c r="AC16" s="1">
        <v>7</v>
      </c>
      <c r="AZ16" s="1">
        <v>1</v>
      </c>
      <c r="BA16" s="1">
        <f t="shared" si="1"/>
        <v>0</v>
      </c>
      <c r="BB16" s="1">
        <f t="shared" si="2"/>
        <v>0</v>
      </c>
      <c r="BC16" s="1">
        <f t="shared" si="3"/>
        <v>0</v>
      </c>
      <c r="BD16" s="1">
        <f t="shared" si="4"/>
        <v>0</v>
      </c>
      <c r="BE16" s="1">
        <f t="shared" si="5"/>
        <v>0</v>
      </c>
      <c r="CZ16" s="1">
        <v>2.8000000000000001E-2</v>
      </c>
    </row>
    <row r="17" spans="1:104">
      <c r="A17" s="25">
        <v>8</v>
      </c>
      <c r="B17" s="26" t="s">
        <v>24</v>
      </c>
      <c r="C17" s="27" t="s">
        <v>45</v>
      </c>
      <c r="D17" s="28" t="s">
        <v>8</v>
      </c>
      <c r="E17" s="63">
        <v>15</v>
      </c>
      <c r="F17" s="63"/>
      <c r="G17" s="63">
        <f t="shared" si="0"/>
        <v>0</v>
      </c>
      <c r="H17" s="73"/>
      <c r="I17" s="73"/>
      <c r="O17" s="24">
        <v>2</v>
      </c>
      <c r="AC17" s="1">
        <v>8</v>
      </c>
      <c r="AZ17" s="1">
        <v>1</v>
      </c>
      <c r="BA17" s="1">
        <f t="shared" si="1"/>
        <v>0</v>
      </c>
      <c r="BB17" s="1">
        <f t="shared" si="2"/>
        <v>0</v>
      </c>
      <c r="BC17" s="1">
        <f t="shared" si="3"/>
        <v>0</v>
      </c>
      <c r="BD17" s="1">
        <f t="shared" si="4"/>
        <v>0</v>
      </c>
      <c r="BE17" s="1">
        <f t="shared" si="5"/>
        <v>0</v>
      </c>
      <c r="CZ17" s="1">
        <v>3.0000000000000001E-3</v>
      </c>
    </row>
    <row r="18" spans="1:104" ht="22.5">
      <c r="A18" s="25">
        <v>9</v>
      </c>
      <c r="B18" s="26" t="s">
        <v>25</v>
      </c>
      <c r="C18" s="27" t="s">
        <v>46</v>
      </c>
      <c r="D18" s="28" t="s">
        <v>30</v>
      </c>
      <c r="E18" s="63">
        <v>5</v>
      </c>
      <c r="F18" s="63"/>
      <c r="G18" s="63">
        <f t="shared" si="0"/>
        <v>0</v>
      </c>
      <c r="H18" s="73"/>
      <c r="I18" s="73"/>
      <c r="O18" s="24">
        <v>2</v>
      </c>
      <c r="AC18" s="1">
        <v>9</v>
      </c>
      <c r="AZ18" s="1">
        <v>1</v>
      </c>
      <c r="BA18" s="1">
        <f t="shared" si="1"/>
        <v>0</v>
      </c>
      <c r="BB18" s="1">
        <f t="shared" si="2"/>
        <v>0</v>
      </c>
      <c r="BC18" s="1">
        <f t="shared" si="3"/>
        <v>0</v>
      </c>
      <c r="BD18" s="1">
        <f t="shared" si="4"/>
        <v>0</v>
      </c>
      <c r="BE18" s="1">
        <f t="shared" si="5"/>
        <v>0</v>
      </c>
      <c r="CZ18" s="1">
        <v>1E-3</v>
      </c>
    </row>
    <row r="19" spans="1:104">
      <c r="A19" s="25">
        <v>10</v>
      </c>
      <c r="B19" s="26" t="s">
        <v>26</v>
      </c>
      <c r="C19" s="27" t="s">
        <v>47</v>
      </c>
      <c r="D19" s="28"/>
      <c r="E19" s="63">
        <v>0</v>
      </c>
      <c r="F19" s="63"/>
      <c r="G19" s="63">
        <f t="shared" si="0"/>
        <v>0</v>
      </c>
      <c r="H19" s="73"/>
      <c r="I19" s="73"/>
      <c r="O19" s="24">
        <v>2</v>
      </c>
      <c r="AC19" s="1">
        <v>10</v>
      </c>
      <c r="AZ19" s="1">
        <v>1</v>
      </c>
      <c r="BA19" s="1">
        <f t="shared" si="1"/>
        <v>0</v>
      </c>
      <c r="BB19" s="1">
        <f t="shared" si="2"/>
        <v>0</v>
      </c>
      <c r="BC19" s="1">
        <f t="shared" si="3"/>
        <v>0</v>
      </c>
      <c r="BD19" s="1">
        <f t="shared" si="4"/>
        <v>0</v>
      </c>
      <c r="BE19" s="1">
        <f t="shared" si="5"/>
        <v>0</v>
      </c>
      <c r="CZ19" s="1">
        <v>6.9000000000000006E-2</v>
      </c>
    </row>
    <row r="20" spans="1:104">
      <c r="A20" s="25">
        <v>11</v>
      </c>
      <c r="B20" s="26" t="s">
        <v>27</v>
      </c>
      <c r="C20" s="27" t="s">
        <v>48</v>
      </c>
      <c r="D20" s="28" t="s">
        <v>30</v>
      </c>
      <c r="E20" s="63">
        <v>15</v>
      </c>
      <c r="F20" s="63"/>
      <c r="G20" s="63">
        <f t="shared" si="0"/>
        <v>0</v>
      </c>
      <c r="H20" s="73"/>
      <c r="I20" s="73"/>
      <c r="O20" s="24">
        <v>2</v>
      </c>
      <c r="AC20" s="1">
        <v>11</v>
      </c>
      <c r="AZ20" s="1">
        <v>1</v>
      </c>
      <c r="BA20" s="1">
        <f t="shared" si="1"/>
        <v>0</v>
      </c>
      <c r="BB20" s="1">
        <f t="shared" si="2"/>
        <v>0</v>
      </c>
      <c r="BC20" s="1">
        <f t="shared" si="3"/>
        <v>0</v>
      </c>
      <c r="BD20" s="1">
        <f t="shared" si="4"/>
        <v>0</v>
      </c>
      <c r="BE20" s="1">
        <f t="shared" si="5"/>
        <v>0</v>
      </c>
      <c r="CZ20" s="1">
        <v>6.5000000000000002E-2</v>
      </c>
    </row>
    <row r="21" spans="1:104">
      <c r="A21" s="25">
        <v>12</v>
      </c>
      <c r="B21" s="26" t="s">
        <v>28</v>
      </c>
      <c r="C21" s="27" t="s">
        <v>49</v>
      </c>
      <c r="D21" s="28" t="s">
        <v>30</v>
      </c>
      <c r="E21" s="63">
        <v>8</v>
      </c>
      <c r="F21" s="63"/>
      <c r="G21" s="63">
        <f t="shared" si="0"/>
        <v>0</v>
      </c>
      <c r="H21" s="73"/>
      <c r="I21" s="73"/>
      <c r="O21" s="24">
        <v>2</v>
      </c>
      <c r="AC21" s="1">
        <v>12</v>
      </c>
      <c r="AZ21" s="1">
        <v>1</v>
      </c>
      <c r="BA21" s="1">
        <f t="shared" si="1"/>
        <v>0</v>
      </c>
      <c r="BB21" s="1">
        <f t="shared" si="2"/>
        <v>0</v>
      </c>
      <c r="BC21" s="1">
        <f t="shared" si="3"/>
        <v>0</v>
      </c>
      <c r="BD21" s="1">
        <f t="shared" si="4"/>
        <v>0</v>
      </c>
      <c r="BE21" s="1">
        <f t="shared" si="5"/>
        <v>0</v>
      </c>
      <c r="CZ21" s="1">
        <v>5.8000000000000003E-2</v>
      </c>
    </row>
    <row r="22" spans="1:104">
      <c r="A22" s="25">
        <v>13</v>
      </c>
      <c r="B22" s="26" t="s">
        <v>50</v>
      </c>
      <c r="C22" s="27" t="s">
        <v>51</v>
      </c>
      <c r="D22" s="28" t="s">
        <v>8</v>
      </c>
      <c r="E22" s="63">
        <v>6</v>
      </c>
      <c r="F22" s="63"/>
      <c r="G22" s="63">
        <f t="shared" si="0"/>
        <v>0</v>
      </c>
      <c r="H22" s="73"/>
      <c r="I22" s="73"/>
      <c r="O22" s="24">
        <v>2</v>
      </c>
      <c r="AC22" s="1">
        <v>13</v>
      </c>
      <c r="AZ22" s="1">
        <v>1</v>
      </c>
      <c r="BA22" s="1">
        <f t="shared" si="1"/>
        <v>0</v>
      </c>
      <c r="BB22" s="1">
        <f t="shared" si="2"/>
        <v>0</v>
      </c>
      <c r="BC22" s="1">
        <f t="shared" si="3"/>
        <v>0</v>
      </c>
      <c r="BD22" s="1">
        <f t="shared" si="4"/>
        <v>0</v>
      </c>
      <c r="BE22" s="1">
        <f t="shared" si="5"/>
        <v>0</v>
      </c>
      <c r="CZ22" s="1">
        <v>2E-3</v>
      </c>
    </row>
    <row r="23" spans="1:104">
      <c r="A23" s="25">
        <v>14</v>
      </c>
      <c r="B23" s="26" t="s">
        <v>52</v>
      </c>
      <c r="C23" s="27" t="s">
        <v>72</v>
      </c>
      <c r="D23" s="28" t="s">
        <v>8</v>
      </c>
      <c r="E23" s="63">
        <v>12</v>
      </c>
      <c r="F23" s="63"/>
      <c r="G23" s="63">
        <f t="shared" si="0"/>
        <v>0</v>
      </c>
      <c r="H23" s="73"/>
      <c r="I23" s="73"/>
      <c r="O23" s="24">
        <v>2</v>
      </c>
      <c r="AC23" s="1">
        <v>14</v>
      </c>
      <c r="AZ23" s="1">
        <v>1</v>
      </c>
      <c r="BA23" s="1">
        <f t="shared" si="1"/>
        <v>0</v>
      </c>
      <c r="BB23" s="1">
        <f t="shared" si="2"/>
        <v>0</v>
      </c>
      <c r="BC23" s="1">
        <f t="shared" si="3"/>
        <v>0</v>
      </c>
      <c r="BD23" s="1">
        <f t="shared" si="4"/>
        <v>0</v>
      </c>
      <c r="BE23" s="1">
        <f t="shared" si="5"/>
        <v>0</v>
      </c>
      <c r="CZ23" s="1">
        <v>2.0000000000000001E-4</v>
      </c>
    </row>
    <row r="24" spans="1:104">
      <c r="A24" s="25">
        <v>15</v>
      </c>
      <c r="B24" s="26" t="s">
        <v>53</v>
      </c>
      <c r="C24" s="27" t="s">
        <v>54</v>
      </c>
      <c r="D24" s="28" t="s">
        <v>30</v>
      </c>
      <c r="E24" s="63">
        <v>20</v>
      </c>
      <c r="F24" s="63"/>
      <c r="G24" s="63">
        <f t="shared" si="0"/>
        <v>0</v>
      </c>
      <c r="H24" s="73"/>
      <c r="I24" s="73"/>
      <c r="O24" s="24">
        <v>2</v>
      </c>
      <c r="AC24" s="1">
        <v>15</v>
      </c>
      <c r="AZ24" s="1">
        <v>1</v>
      </c>
      <c r="BA24" s="1">
        <f t="shared" si="1"/>
        <v>0</v>
      </c>
      <c r="BB24" s="1">
        <f t="shared" si="2"/>
        <v>0</v>
      </c>
      <c r="BC24" s="1">
        <f t="shared" si="3"/>
        <v>0</v>
      </c>
      <c r="BD24" s="1">
        <f t="shared" si="4"/>
        <v>0</v>
      </c>
      <c r="BE24" s="1">
        <f t="shared" si="5"/>
        <v>0</v>
      </c>
      <c r="CZ24" s="1">
        <v>1.6E-2</v>
      </c>
    </row>
    <row r="25" spans="1:104">
      <c r="A25" s="25">
        <v>16</v>
      </c>
      <c r="B25" s="26" t="s">
        <v>55</v>
      </c>
      <c r="C25" s="27" t="s">
        <v>56</v>
      </c>
      <c r="D25" s="28" t="s">
        <v>30</v>
      </c>
      <c r="E25" s="63">
        <v>21</v>
      </c>
      <c r="F25" s="63"/>
      <c r="G25" s="63">
        <f t="shared" si="0"/>
        <v>0</v>
      </c>
      <c r="H25" s="73"/>
      <c r="I25" s="73"/>
      <c r="O25" s="24">
        <v>2</v>
      </c>
      <c r="AC25" s="1">
        <v>16</v>
      </c>
      <c r="AZ25" s="1">
        <v>1</v>
      </c>
      <c r="BA25" s="1">
        <f t="shared" si="1"/>
        <v>0</v>
      </c>
      <c r="BB25" s="1">
        <f t="shared" si="2"/>
        <v>0</v>
      </c>
      <c r="BC25" s="1">
        <f t="shared" si="3"/>
        <v>0</v>
      </c>
      <c r="BD25" s="1">
        <f t="shared" si="4"/>
        <v>0</v>
      </c>
      <c r="BE25" s="1">
        <f t="shared" si="5"/>
        <v>0</v>
      </c>
      <c r="CZ25" s="1">
        <v>1E-3</v>
      </c>
    </row>
    <row r="26" spans="1:104">
      <c r="A26" s="25">
        <v>17</v>
      </c>
      <c r="B26" s="26" t="s">
        <v>57</v>
      </c>
      <c r="C26" s="27" t="s">
        <v>58</v>
      </c>
      <c r="D26" s="28" t="s">
        <v>30</v>
      </c>
      <c r="E26" s="63">
        <v>22</v>
      </c>
      <c r="F26" s="63"/>
      <c r="G26" s="63">
        <f t="shared" si="0"/>
        <v>0</v>
      </c>
      <c r="H26" s="74"/>
      <c r="I26" s="73"/>
      <c r="O26" s="24">
        <v>4</v>
      </c>
      <c r="BA26" s="32">
        <f>SUM(BA11:BA25)</f>
        <v>0</v>
      </c>
      <c r="BB26" s="32">
        <f>SUM(BB11:BB25)</f>
        <v>0</v>
      </c>
      <c r="BC26" s="32">
        <f>SUM(BC11:BC25)</f>
        <v>0</v>
      </c>
      <c r="BD26" s="32">
        <f>SUM(BD11:BD25)</f>
        <v>0</v>
      </c>
      <c r="BE26" s="32">
        <f>SUM(BE11:BE25)</f>
        <v>0</v>
      </c>
    </row>
    <row r="27" spans="1:104">
      <c r="A27" s="25">
        <v>18</v>
      </c>
      <c r="B27" s="26" t="s">
        <v>59</v>
      </c>
      <c r="C27" s="27" t="s">
        <v>60</v>
      </c>
      <c r="D27" s="28" t="s">
        <v>30</v>
      </c>
      <c r="E27" s="63">
        <v>11</v>
      </c>
      <c r="F27" s="63"/>
      <c r="G27" s="63">
        <f t="shared" si="0"/>
        <v>0</v>
      </c>
      <c r="H27" s="73"/>
      <c r="I27" s="73"/>
      <c r="O27" s="24">
        <v>1</v>
      </c>
    </row>
    <row r="28" spans="1:104">
      <c r="A28" s="25">
        <v>19</v>
      </c>
      <c r="B28" s="26" t="s">
        <v>61</v>
      </c>
      <c r="C28" s="27" t="s">
        <v>62</v>
      </c>
      <c r="D28" s="28" t="s">
        <v>30</v>
      </c>
      <c r="E28" s="63">
        <v>3</v>
      </c>
      <c r="F28" s="63"/>
      <c r="G28" s="63">
        <f t="shared" si="0"/>
        <v>0</v>
      </c>
      <c r="H28" s="73"/>
      <c r="I28" s="73"/>
      <c r="O28" s="24">
        <v>2</v>
      </c>
      <c r="AC28" s="1">
        <v>17</v>
      </c>
      <c r="AZ28" s="1">
        <v>1</v>
      </c>
      <c r="BA28" s="1">
        <f t="shared" ref="BA28:BA46" si="6">IF(AZ28=1,G28,0)</f>
        <v>0</v>
      </c>
      <c r="BB28" s="1">
        <f t="shared" ref="BB28:BB46" si="7">IF(AZ28=2,G28,0)</f>
        <v>0</v>
      </c>
      <c r="BC28" s="1">
        <f t="shared" ref="BC28:BC46" si="8">IF(AZ28=3,G28,0)</f>
        <v>0</v>
      </c>
      <c r="BD28" s="1">
        <f t="shared" ref="BD28:BD46" si="9">IF(AZ28=4,G28,0)</f>
        <v>0</v>
      </c>
      <c r="BE28" s="1">
        <f t="shared" ref="BE28:BE46" si="10">IF(AZ28=5,G28,0)</f>
        <v>0</v>
      </c>
      <c r="CZ28" s="1">
        <v>0</v>
      </c>
    </row>
    <row r="29" spans="1:104">
      <c r="A29" s="25">
        <v>20</v>
      </c>
      <c r="B29" s="26" t="s">
        <v>63</v>
      </c>
      <c r="C29" s="27" t="s">
        <v>64</v>
      </c>
      <c r="D29" s="28" t="s">
        <v>30</v>
      </c>
      <c r="E29" s="63">
        <v>9</v>
      </c>
      <c r="F29" s="63"/>
      <c r="G29" s="63">
        <f t="shared" si="0"/>
        <v>0</v>
      </c>
      <c r="H29" s="73"/>
      <c r="I29" s="73"/>
      <c r="O29" s="24">
        <v>2</v>
      </c>
      <c r="AC29" s="1">
        <v>18</v>
      </c>
      <c r="AZ29" s="1">
        <v>1</v>
      </c>
      <c r="BA29" s="1">
        <f t="shared" si="6"/>
        <v>0</v>
      </c>
      <c r="BB29" s="1">
        <f t="shared" si="7"/>
        <v>0</v>
      </c>
      <c r="BC29" s="1">
        <f t="shared" si="8"/>
        <v>0</v>
      </c>
      <c r="BD29" s="1">
        <f t="shared" si="9"/>
        <v>0</v>
      </c>
      <c r="BE29" s="1">
        <f t="shared" si="10"/>
        <v>0</v>
      </c>
      <c r="CZ29" s="1">
        <v>0</v>
      </c>
    </row>
    <row r="30" spans="1:104">
      <c r="A30" s="25">
        <v>21</v>
      </c>
      <c r="B30" s="26" t="s">
        <v>65</v>
      </c>
      <c r="C30" s="27" t="s">
        <v>66</v>
      </c>
      <c r="D30" s="28" t="s">
        <v>30</v>
      </c>
      <c r="E30" s="63">
        <v>6</v>
      </c>
      <c r="F30" s="63"/>
      <c r="G30" s="63">
        <f t="shared" si="0"/>
        <v>0</v>
      </c>
      <c r="H30" s="73"/>
      <c r="I30" s="73"/>
      <c r="O30" s="24">
        <v>2</v>
      </c>
      <c r="AC30" s="1">
        <v>19</v>
      </c>
      <c r="AZ30" s="1">
        <v>1</v>
      </c>
      <c r="BA30" s="1">
        <f t="shared" si="6"/>
        <v>0</v>
      </c>
      <c r="BB30" s="1">
        <f t="shared" si="7"/>
        <v>0</v>
      </c>
      <c r="BC30" s="1">
        <f t="shared" si="8"/>
        <v>0</v>
      </c>
      <c r="BD30" s="1">
        <f t="shared" si="9"/>
        <v>0</v>
      </c>
      <c r="BE30" s="1">
        <f t="shared" si="10"/>
        <v>0</v>
      </c>
      <c r="CZ30" s="1">
        <v>0</v>
      </c>
    </row>
    <row r="31" spans="1:104">
      <c r="A31" s="25">
        <v>22</v>
      </c>
      <c r="B31" s="26" t="s">
        <v>67</v>
      </c>
      <c r="C31" s="27" t="s">
        <v>31</v>
      </c>
      <c r="D31" s="28" t="s">
        <v>8</v>
      </c>
      <c r="E31" s="63">
        <v>18</v>
      </c>
      <c r="F31" s="63"/>
      <c r="G31" s="63">
        <f t="shared" si="0"/>
        <v>0</v>
      </c>
      <c r="H31" s="73"/>
      <c r="I31" s="73"/>
      <c r="O31" s="24">
        <v>2</v>
      </c>
      <c r="AC31" s="1">
        <v>20</v>
      </c>
      <c r="AZ31" s="1">
        <v>1</v>
      </c>
      <c r="BA31" s="1">
        <f t="shared" si="6"/>
        <v>0</v>
      </c>
      <c r="BB31" s="1">
        <f t="shared" si="7"/>
        <v>0</v>
      </c>
      <c r="BC31" s="1">
        <f t="shared" si="8"/>
        <v>0</v>
      </c>
      <c r="BD31" s="1">
        <f t="shared" si="9"/>
        <v>0</v>
      </c>
      <c r="BE31" s="1">
        <f t="shared" si="10"/>
        <v>0</v>
      </c>
      <c r="CZ31" s="1">
        <v>0</v>
      </c>
    </row>
    <row r="32" spans="1:104">
      <c r="A32" s="25">
        <v>23</v>
      </c>
      <c r="B32" s="26" t="s">
        <v>68</v>
      </c>
      <c r="C32" s="27" t="s">
        <v>69</v>
      </c>
      <c r="D32" s="28" t="s">
        <v>8</v>
      </c>
      <c r="E32" s="63">
        <v>18</v>
      </c>
      <c r="F32" s="63"/>
      <c r="G32" s="63">
        <f t="shared" si="0"/>
        <v>0</v>
      </c>
      <c r="H32" s="73"/>
      <c r="I32" s="73"/>
      <c r="O32" s="24">
        <v>2</v>
      </c>
      <c r="AC32" s="1">
        <v>21</v>
      </c>
      <c r="AZ32" s="1">
        <v>1</v>
      </c>
      <c r="BA32" s="1">
        <f t="shared" si="6"/>
        <v>0</v>
      </c>
      <c r="BB32" s="1">
        <f t="shared" si="7"/>
        <v>0</v>
      </c>
      <c r="BC32" s="1">
        <f t="shared" si="8"/>
        <v>0</v>
      </c>
      <c r="BD32" s="1">
        <f t="shared" si="9"/>
        <v>0</v>
      </c>
      <c r="BE32" s="1">
        <f t="shared" si="10"/>
        <v>0</v>
      </c>
      <c r="CZ32" s="1">
        <v>0</v>
      </c>
    </row>
    <row r="33" spans="1:104">
      <c r="A33" s="25">
        <v>24</v>
      </c>
      <c r="B33" s="26"/>
      <c r="C33" s="27" t="s">
        <v>34</v>
      </c>
      <c r="D33" s="28"/>
      <c r="E33" s="63"/>
      <c r="F33" s="63"/>
      <c r="G33" s="63"/>
      <c r="H33" s="73"/>
      <c r="I33" s="73"/>
      <c r="O33" s="24">
        <v>2</v>
      </c>
      <c r="AC33" s="1">
        <v>22</v>
      </c>
      <c r="AZ33" s="1">
        <v>1</v>
      </c>
      <c r="BA33" s="1">
        <f t="shared" si="6"/>
        <v>0</v>
      </c>
      <c r="BB33" s="1">
        <f t="shared" si="7"/>
        <v>0</v>
      </c>
      <c r="BC33" s="1">
        <f t="shared" si="8"/>
        <v>0</v>
      </c>
      <c r="BD33" s="1">
        <f t="shared" si="9"/>
        <v>0</v>
      </c>
      <c r="BE33" s="1">
        <f t="shared" si="10"/>
        <v>0</v>
      </c>
      <c r="CZ33" s="1">
        <v>0</v>
      </c>
    </row>
    <row r="34" spans="1:104">
      <c r="A34" s="25">
        <v>25</v>
      </c>
      <c r="B34" s="26"/>
      <c r="C34" s="27" t="s">
        <v>70</v>
      </c>
      <c r="D34" s="28" t="s">
        <v>29</v>
      </c>
      <c r="E34" s="63">
        <v>16</v>
      </c>
      <c r="F34" s="63"/>
      <c r="G34" s="63">
        <f t="shared" si="0"/>
        <v>0</v>
      </c>
      <c r="H34" s="73"/>
      <c r="I34" s="73"/>
      <c r="O34" s="24">
        <v>2</v>
      </c>
      <c r="AC34" s="1">
        <v>23</v>
      </c>
      <c r="AZ34" s="1">
        <v>1</v>
      </c>
      <c r="BA34" s="1">
        <f t="shared" si="6"/>
        <v>0</v>
      </c>
      <c r="BB34" s="1">
        <f t="shared" si="7"/>
        <v>0</v>
      </c>
      <c r="BC34" s="1">
        <f t="shared" si="8"/>
        <v>0</v>
      </c>
      <c r="BD34" s="1">
        <f t="shared" si="9"/>
        <v>0</v>
      </c>
      <c r="BE34" s="1">
        <f t="shared" si="10"/>
        <v>0</v>
      </c>
      <c r="CZ34" s="1">
        <v>0</v>
      </c>
    </row>
    <row r="35" spans="1:104">
      <c r="A35" s="25">
        <v>26</v>
      </c>
      <c r="B35" s="26"/>
      <c r="C35" s="27" t="s">
        <v>71</v>
      </c>
      <c r="D35" s="28" t="s">
        <v>29</v>
      </c>
      <c r="E35" s="63">
        <v>16</v>
      </c>
      <c r="F35" s="63"/>
      <c r="G35" s="63">
        <f t="shared" si="0"/>
        <v>0</v>
      </c>
      <c r="H35" s="73"/>
      <c r="I35" s="73"/>
      <c r="O35" s="24">
        <v>2</v>
      </c>
      <c r="AC35" s="1">
        <v>24</v>
      </c>
      <c r="AZ35" s="1">
        <v>1</v>
      </c>
      <c r="BA35" s="1">
        <f t="shared" si="6"/>
        <v>0</v>
      </c>
      <c r="BB35" s="1">
        <f t="shared" si="7"/>
        <v>0</v>
      </c>
      <c r="BC35" s="1">
        <f t="shared" si="8"/>
        <v>0</v>
      </c>
      <c r="BD35" s="1">
        <f t="shared" si="9"/>
        <v>0</v>
      </c>
      <c r="BE35" s="1">
        <f t="shared" si="10"/>
        <v>0</v>
      </c>
      <c r="CZ35" s="1">
        <v>0</v>
      </c>
    </row>
    <row r="36" spans="1:104">
      <c r="A36" s="25">
        <v>27</v>
      </c>
      <c r="B36" s="26"/>
      <c r="C36" s="27" t="s">
        <v>73</v>
      </c>
      <c r="D36" s="28" t="s">
        <v>29</v>
      </c>
      <c r="E36" s="63">
        <v>52</v>
      </c>
      <c r="F36" s="63"/>
      <c r="G36" s="63">
        <f t="shared" si="0"/>
        <v>0</v>
      </c>
      <c r="H36" s="73"/>
      <c r="I36" s="73"/>
      <c r="O36" s="24">
        <v>2</v>
      </c>
      <c r="AC36" s="1">
        <v>25</v>
      </c>
      <c r="AZ36" s="1">
        <v>1</v>
      </c>
      <c r="BA36" s="1">
        <f t="shared" si="6"/>
        <v>0</v>
      </c>
      <c r="BB36" s="1">
        <f t="shared" si="7"/>
        <v>0</v>
      </c>
      <c r="BC36" s="1">
        <f t="shared" si="8"/>
        <v>0</v>
      </c>
      <c r="BD36" s="1">
        <f t="shared" si="9"/>
        <v>0</v>
      </c>
      <c r="BE36" s="1">
        <f t="shared" si="10"/>
        <v>0</v>
      </c>
      <c r="CZ36" s="1">
        <v>0</v>
      </c>
    </row>
    <row r="37" spans="1:104">
      <c r="A37" s="25">
        <v>28</v>
      </c>
      <c r="B37" s="26"/>
      <c r="C37" s="27"/>
      <c r="D37" s="28"/>
      <c r="E37" s="63"/>
      <c r="F37" s="63"/>
      <c r="G37" s="63">
        <f t="shared" si="0"/>
        <v>0</v>
      </c>
      <c r="H37" s="73"/>
      <c r="I37" s="73"/>
      <c r="O37" s="24">
        <v>2</v>
      </c>
      <c r="AC37" s="1">
        <v>26</v>
      </c>
      <c r="AZ37" s="1">
        <v>1</v>
      </c>
      <c r="BA37" s="1">
        <f t="shared" si="6"/>
        <v>0</v>
      </c>
      <c r="BB37" s="1">
        <f t="shared" si="7"/>
        <v>0</v>
      </c>
      <c r="BC37" s="1">
        <f t="shared" si="8"/>
        <v>0</v>
      </c>
      <c r="BD37" s="1">
        <f t="shared" si="9"/>
        <v>0</v>
      </c>
      <c r="BE37" s="1">
        <f t="shared" si="10"/>
        <v>0</v>
      </c>
      <c r="CZ37" s="1">
        <v>0</v>
      </c>
    </row>
    <row r="38" spans="1:104">
      <c r="A38" s="25">
        <v>29</v>
      </c>
      <c r="B38" s="26"/>
      <c r="C38" s="27"/>
      <c r="D38" s="28"/>
      <c r="E38" s="63"/>
      <c r="F38" s="63"/>
      <c r="G38" s="63">
        <f t="shared" si="0"/>
        <v>0</v>
      </c>
      <c r="H38" s="73"/>
      <c r="I38" s="73"/>
      <c r="O38" s="24">
        <v>2</v>
      </c>
      <c r="AC38" s="1">
        <v>27</v>
      </c>
      <c r="AZ38" s="1">
        <v>1</v>
      </c>
      <c r="BA38" s="1">
        <f t="shared" si="6"/>
        <v>0</v>
      </c>
      <c r="BB38" s="1">
        <f t="shared" si="7"/>
        <v>0</v>
      </c>
      <c r="BC38" s="1">
        <f t="shared" si="8"/>
        <v>0</v>
      </c>
      <c r="BD38" s="1">
        <f t="shared" si="9"/>
        <v>0</v>
      </c>
      <c r="BE38" s="1">
        <f t="shared" si="10"/>
        <v>0</v>
      </c>
      <c r="CZ38" s="1">
        <v>0</v>
      </c>
    </row>
    <row r="39" spans="1:104">
      <c r="A39" s="25">
        <v>30</v>
      </c>
      <c r="B39" s="26"/>
      <c r="C39" s="27"/>
      <c r="D39" s="28"/>
      <c r="E39" s="63"/>
      <c r="F39" s="63"/>
      <c r="G39" s="63">
        <f t="shared" si="0"/>
        <v>0</v>
      </c>
      <c r="H39" s="73"/>
      <c r="I39" s="73"/>
      <c r="O39" s="24">
        <v>2</v>
      </c>
      <c r="AC39" s="1">
        <v>28</v>
      </c>
      <c r="AZ39" s="1">
        <v>1</v>
      </c>
      <c r="BA39" s="1">
        <f t="shared" si="6"/>
        <v>0</v>
      </c>
      <c r="BB39" s="1">
        <f t="shared" si="7"/>
        <v>0</v>
      </c>
      <c r="BC39" s="1">
        <f t="shared" si="8"/>
        <v>0</v>
      </c>
      <c r="BD39" s="1">
        <f t="shared" si="9"/>
        <v>0</v>
      </c>
      <c r="BE39" s="1">
        <f t="shared" si="10"/>
        <v>0</v>
      </c>
      <c r="CZ39" s="1">
        <v>0</v>
      </c>
    </row>
    <row r="40" spans="1:104">
      <c r="A40" s="25">
        <v>31</v>
      </c>
      <c r="B40" s="26"/>
      <c r="C40" s="27"/>
      <c r="D40" s="28"/>
      <c r="E40" s="63"/>
      <c r="F40" s="63"/>
      <c r="G40" s="63">
        <f t="shared" si="0"/>
        <v>0</v>
      </c>
      <c r="H40" s="73"/>
      <c r="I40" s="73"/>
      <c r="O40" s="24">
        <v>2</v>
      </c>
      <c r="AC40" s="1">
        <v>29</v>
      </c>
      <c r="AZ40" s="1">
        <v>1</v>
      </c>
      <c r="BA40" s="1">
        <f t="shared" si="6"/>
        <v>0</v>
      </c>
      <c r="BB40" s="1">
        <f t="shared" si="7"/>
        <v>0</v>
      </c>
      <c r="BC40" s="1">
        <f t="shared" si="8"/>
        <v>0</v>
      </c>
      <c r="BD40" s="1">
        <f t="shared" si="9"/>
        <v>0</v>
      </c>
      <c r="BE40" s="1">
        <f t="shared" si="10"/>
        <v>0</v>
      </c>
      <c r="CZ40" s="1">
        <v>0</v>
      </c>
    </row>
    <row r="41" spans="1:104">
      <c r="A41" s="25">
        <v>32</v>
      </c>
      <c r="B41" s="26"/>
      <c r="C41" s="27"/>
      <c r="D41" s="28"/>
      <c r="E41" s="63"/>
      <c r="F41" s="63"/>
      <c r="G41" s="63">
        <f t="shared" si="0"/>
        <v>0</v>
      </c>
      <c r="H41" s="73"/>
      <c r="I41" s="73"/>
      <c r="O41" s="24">
        <v>2</v>
      </c>
      <c r="AC41" s="1">
        <v>30</v>
      </c>
      <c r="AZ41" s="1">
        <v>1</v>
      </c>
      <c r="BA41" s="1">
        <f t="shared" si="6"/>
        <v>0</v>
      </c>
      <c r="BB41" s="1">
        <f t="shared" si="7"/>
        <v>0</v>
      </c>
      <c r="BC41" s="1">
        <f t="shared" si="8"/>
        <v>0</v>
      </c>
      <c r="BD41" s="1">
        <f t="shared" si="9"/>
        <v>0</v>
      </c>
      <c r="BE41" s="1">
        <f t="shared" si="10"/>
        <v>0</v>
      </c>
      <c r="CZ41" s="1">
        <v>0</v>
      </c>
    </row>
    <row r="42" spans="1:104">
      <c r="A42" s="25">
        <v>33</v>
      </c>
      <c r="B42" s="26"/>
      <c r="C42" s="27"/>
      <c r="D42" s="28"/>
      <c r="E42" s="63"/>
      <c r="F42" s="63"/>
      <c r="G42" s="63">
        <f t="shared" si="0"/>
        <v>0</v>
      </c>
      <c r="H42" s="73"/>
      <c r="I42" s="73"/>
      <c r="O42" s="24">
        <v>2</v>
      </c>
      <c r="AC42" s="1">
        <v>31</v>
      </c>
      <c r="AZ42" s="1">
        <v>1</v>
      </c>
      <c r="BA42" s="1">
        <f t="shared" si="6"/>
        <v>0</v>
      </c>
      <c r="BB42" s="1">
        <f t="shared" si="7"/>
        <v>0</v>
      </c>
      <c r="BC42" s="1">
        <f t="shared" si="8"/>
        <v>0</v>
      </c>
      <c r="BD42" s="1">
        <f t="shared" si="9"/>
        <v>0</v>
      </c>
      <c r="BE42" s="1">
        <f t="shared" si="10"/>
        <v>0</v>
      </c>
      <c r="CZ42" s="1">
        <v>0</v>
      </c>
    </row>
    <row r="43" spans="1:104">
      <c r="A43" s="25"/>
      <c r="B43" s="26"/>
      <c r="C43" s="27"/>
      <c r="D43" s="28"/>
      <c r="E43" s="63"/>
      <c r="F43" s="63"/>
      <c r="G43" s="63">
        <f t="shared" si="0"/>
        <v>0</v>
      </c>
      <c r="H43" s="73"/>
      <c r="I43" s="73"/>
      <c r="O43" s="24">
        <v>2</v>
      </c>
      <c r="AC43" s="1">
        <v>32</v>
      </c>
      <c r="AZ43" s="1">
        <v>1</v>
      </c>
      <c r="BA43" s="1">
        <f t="shared" si="6"/>
        <v>0</v>
      </c>
      <c r="BB43" s="1">
        <f t="shared" si="7"/>
        <v>0</v>
      </c>
      <c r="BC43" s="1">
        <f t="shared" si="8"/>
        <v>0</v>
      </c>
      <c r="BD43" s="1">
        <f t="shared" si="9"/>
        <v>0</v>
      </c>
      <c r="BE43" s="1">
        <f t="shared" si="10"/>
        <v>0</v>
      </c>
      <c r="CZ43" s="1">
        <v>7.4999999999999997E-3</v>
      </c>
    </row>
    <row r="44" spans="1:104">
      <c r="A44" s="25">
        <v>34</v>
      </c>
      <c r="B44" s="42"/>
      <c r="C44" s="27"/>
      <c r="D44" s="28"/>
      <c r="E44" s="63"/>
      <c r="F44" s="63"/>
      <c r="G44" s="63">
        <f t="shared" ref="G44:G45" si="11">E44*F44</f>
        <v>0</v>
      </c>
      <c r="H44" s="73"/>
      <c r="I44" s="73"/>
      <c r="O44" s="24">
        <v>2</v>
      </c>
      <c r="AC44" s="1">
        <v>33</v>
      </c>
      <c r="AZ44" s="1">
        <v>1</v>
      </c>
      <c r="BA44" s="1">
        <f t="shared" si="6"/>
        <v>0</v>
      </c>
      <c r="BB44" s="1">
        <f t="shared" si="7"/>
        <v>0</v>
      </c>
      <c r="BC44" s="1">
        <f t="shared" si="8"/>
        <v>0</v>
      </c>
      <c r="BD44" s="1">
        <f t="shared" si="9"/>
        <v>0</v>
      </c>
      <c r="BE44" s="1">
        <f t="shared" si="10"/>
        <v>0</v>
      </c>
      <c r="CZ44" s="1">
        <v>2.0000000000000001E-4</v>
      </c>
    </row>
    <row r="45" spans="1:104">
      <c r="A45" s="22">
        <v>35</v>
      </c>
      <c r="B45" s="43"/>
      <c r="C45" s="44"/>
      <c r="D45" s="46"/>
      <c r="E45" s="63"/>
      <c r="F45" s="63"/>
      <c r="G45" s="64">
        <f t="shared" si="11"/>
        <v>0</v>
      </c>
      <c r="H45" s="73"/>
      <c r="I45" s="73"/>
      <c r="O45" s="41"/>
    </row>
    <row r="46" spans="1:104">
      <c r="A46" s="22">
        <v>36</v>
      </c>
      <c r="B46" s="43"/>
      <c r="C46" s="45"/>
      <c r="D46" s="46"/>
      <c r="E46" s="63"/>
      <c r="F46" s="63"/>
      <c r="G46" s="64"/>
      <c r="H46" s="73"/>
      <c r="I46" s="73"/>
      <c r="O46" s="24">
        <v>2</v>
      </c>
      <c r="AC46" s="1">
        <v>35</v>
      </c>
      <c r="AZ46" s="1">
        <v>1</v>
      </c>
      <c r="BA46" s="1">
        <f t="shared" si="6"/>
        <v>0</v>
      </c>
      <c r="BB46" s="1">
        <f t="shared" si="7"/>
        <v>0</v>
      </c>
      <c r="BC46" s="1">
        <f t="shared" si="8"/>
        <v>0</v>
      </c>
      <c r="BD46" s="1">
        <f t="shared" si="9"/>
        <v>0</v>
      </c>
      <c r="BE46" s="1">
        <f t="shared" si="10"/>
        <v>0</v>
      </c>
      <c r="CZ46" s="1">
        <v>0</v>
      </c>
    </row>
    <row r="47" spans="1:104">
      <c r="A47" s="77">
        <v>37</v>
      </c>
      <c r="B47" s="43"/>
      <c r="C47" s="52"/>
      <c r="D47" s="46"/>
      <c r="E47" s="46"/>
      <c r="F47" s="46"/>
      <c r="G47" s="75"/>
      <c r="H47" s="73"/>
      <c r="I47" s="73"/>
      <c r="O47" s="24">
        <v>4</v>
      </c>
      <c r="BA47" s="32">
        <f>SUM(BA27:BA46)</f>
        <v>0</v>
      </c>
      <c r="BB47" s="32">
        <f>SUM(BB27:BB46)</f>
        <v>0</v>
      </c>
      <c r="BC47" s="32">
        <f>SUM(BC27:BC46)</f>
        <v>0</v>
      </c>
      <c r="BD47" s="32">
        <f>SUM(BD27:BD46)</f>
        <v>0</v>
      </c>
      <c r="BE47" s="32">
        <f>SUM(BE27:BE46)</f>
        <v>0</v>
      </c>
    </row>
    <row r="48" spans="1:104">
      <c r="A48" s="78">
        <v>38</v>
      </c>
      <c r="B48" s="43"/>
      <c r="C48" s="45"/>
      <c r="D48" s="46"/>
      <c r="E48" s="63"/>
      <c r="F48" s="63"/>
      <c r="G48" s="76"/>
      <c r="H48" s="73"/>
      <c r="I48" s="74"/>
    </row>
    <row r="49" spans="1:9">
      <c r="A49" s="77">
        <v>39</v>
      </c>
      <c r="B49" s="43"/>
      <c r="C49" s="52"/>
      <c r="D49" s="53"/>
      <c r="E49" s="46"/>
      <c r="F49" s="46"/>
      <c r="G49" s="73"/>
      <c r="H49" s="73"/>
      <c r="I49" s="74"/>
    </row>
    <row r="50" spans="1:9" ht="13.5" thickBot="1">
      <c r="A50" s="77">
        <v>40</v>
      </c>
      <c r="B50" s="53"/>
      <c r="C50" s="54"/>
      <c r="D50" s="52"/>
      <c r="E50" s="69"/>
      <c r="F50" s="62"/>
      <c r="G50" s="73"/>
      <c r="H50" s="52"/>
      <c r="I50" s="71"/>
    </row>
    <row r="51" spans="1:9" ht="13.5" thickBot="1">
      <c r="A51" s="57"/>
      <c r="B51" s="55" t="s">
        <v>9</v>
      </c>
      <c r="C51" s="56" t="s">
        <v>35</v>
      </c>
      <c r="D51" s="57"/>
      <c r="E51" s="58"/>
      <c r="F51" s="59"/>
      <c r="G51" s="60"/>
      <c r="H51" s="58"/>
      <c r="I51" s="81"/>
    </row>
    <row r="52" spans="1:9">
      <c r="A52" s="51"/>
      <c r="B52" s="51"/>
      <c r="C52" s="51"/>
      <c r="D52" s="51"/>
      <c r="E52" s="51"/>
      <c r="F52" s="51"/>
      <c r="G52" s="51"/>
      <c r="H52" s="51"/>
      <c r="I52" s="51"/>
    </row>
    <row r="53" spans="1:9">
      <c r="A53" s="51"/>
      <c r="B53" s="51"/>
      <c r="C53" s="51"/>
      <c r="D53" s="51"/>
      <c r="E53" s="51"/>
      <c r="F53" s="51"/>
      <c r="G53" s="51"/>
      <c r="H53" s="51"/>
      <c r="I53" s="51"/>
    </row>
    <row r="54" spans="1:9">
      <c r="A54" s="51"/>
      <c r="B54" s="51"/>
      <c r="C54" s="51"/>
      <c r="D54" s="51"/>
      <c r="E54" s="51"/>
      <c r="F54" s="51"/>
      <c r="G54" s="51"/>
      <c r="H54" s="51"/>
      <c r="I54" s="51"/>
    </row>
    <row r="55" spans="1:9">
      <c r="A55" s="51"/>
      <c r="B55" s="51"/>
      <c r="C55" s="51"/>
      <c r="D55" s="51"/>
      <c r="E55" s="51"/>
      <c r="F55" s="51"/>
      <c r="G55" s="51"/>
      <c r="H55" s="51"/>
      <c r="I55" s="51"/>
    </row>
    <row r="56" spans="1:9">
      <c r="E56" s="1"/>
    </row>
    <row r="57" spans="1:9">
      <c r="E57" s="1"/>
    </row>
    <row r="58" spans="1:9">
      <c r="E58" s="1"/>
    </row>
    <row r="59" spans="1:9">
      <c r="E59" s="1"/>
    </row>
    <row r="60" spans="1:9">
      <c r="E60" s="1"/>
    </row>
    <row r="61" spans="1:9">
      <c r="E61" s="1"/>
    </row>
    <row r="62" spans="1:9">
      <c r="E62" s="1"/>
    </row>
    <row r="63" spans="1:9">
      <c r="E63" s="1"/>
    </row>
    <row r="64" spans="1:9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A71" s="33"/>
      <c r="C71" s="33"/>
      <c r="E71" s="1"/>
    </row>
    <row r="72" spans="1:7">
      <c r="A72" s="33"/>
      <c r="C72" s="33"/>
      <c r="D72" s="33"/>
      <c r="E72" s="33"/>
      <c r="F72" s="33"/>
      <c r="G72" s="33"/>
    </row>
    <row r="73" spans="1:7">
      <c r="A73" s="33"/>
      <c r="B73" s="33"/>
      <c r="C73" s="33"/>
      <c r="D73" s="33"/>
      <c r="E73" s="33"/>
      <c r="F73" s="33"/>
      <c r="G73" s="33"/>
    </row>
    <row r="74" spans="1:7">
      <c r="A74" s="33"/>
      <c r="B74" s="33"/>
      <c r="C74" s="33"/>
      <c r="D74" s="33"/>
      <c r="E74" s="33"/>
      <c r="F74" s="33"/>
      <c r="G74" s="33"/>
    </row>
    <row r="75" spans="1:7">
      <c r="B75" s="33"/>
      <c r="D75" s="33"/>
      <c r="E75" s="33"/>
      <c r="F75" s="33"/>
      <c r="G75" s="33"/>
    </row>
    <row r="76" spans="1:7">
      <c r="B76" s="33"/>
      <c r="E76" s="1"/>
    </row>
    <row r="77" spans="1:7">
      <c r="E77" s="1"/>
    </row>
    <row r="78" spans="1:7">
      <c r="E78" s="1"/>
    </row>
    <row r="79" spans="1:7">
      <c r="E79" s="1"/>
    </row>
    <row r="80" spans="1:7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1:7">
      <c r="E97" s="1"/>
    </row>
    <row r="98" spans="1:7">
      <c r="E98" s="1"/>
    </row>
    <row r="99" spans="1:7">
      <c r="E99" s="1"/>
    </row>
    <row r="100" spans="1:7">
      <c r="E100" s="1"/>
    </row>
    <row r="101" spans="1:7">
      <c r="E101" s="1"/>
    </row>
    <row r="102" spans="1:7">
      <c r="E102" s="1"/>
    </row>
    <row r="103" spans="1:7">
      <c r="E103" s="1"/>
    </row>
    <row r="104" spans="1:7">
      <c r="E104" s="1"/>
    </row>
    <row r="105" spans="1:7">
      <c r="E105" s="1"/>
    </row>
    <row r="106" spans="1:7">
      <c r="A106" s="34"/>
      <c r="E106" s="1"/>
    </row>
    <row r="107" spans="1:7">
      <c r="A107" s="33"/>
      <c r="C107" s="36"/>
    </row>
    <row r="108" spans="1:7">
      <c r="A108" s="39"/>
      <c r="B108" s="34"/>
      <c r="C108" s="33"/>
      <c r="D108" s="36"/>
      <c r="E108" s="37"/>
      <c r="F108" s="36"/>
      <c r="G108" s="38"/>
    </row>
    <row r="109" spans="1:7">
      <c r="A109" s="33"/>
      <c r="B109" s="33"/>
      <c r="C109" s="33"/>
      <c r="D109" s="33"/>
      <c r="E109" s="40"/>
      <c r="F109" s="33"/>
      <c r="G109" s="33"/>
    </row>
    <row r="110" spans="1:7">
      <c r="A110" s="33"/>
      <c r="B110" s="39"/>
      <c r="C110" s="33"/>
      <c r="D110" s="33"/>
      <c r="E110" s="40"/>
      <c r="F110" s="33"/>
      <c r="G110" s="33"/>
    </row>
    <row r="111" spans="1:7">
      <c r="A111" s="33"/>
      <c r="B111" s="33"/>
      <c r="C111" s="33"/>
      <c r="D111" s="33"/>
      <c r="E111" s="40"/>
      <c r="F111" s="33"/>
      <c r="G111" s="33"/>
    </row>
    <row r="112" spans="1:7">
      <c r="A112" s="33"/>
      <c r="B112" s="33"/>
      <c r="C112" s="33"/>
      <c r="D112" s="33"/>
      <c r="E112" s="40"/>
      <c r="F112" s="33"/>
      <c r="G112" s="33"/>
    </row>
    <row r="113" spans="1:7">
      <c r="A113" s="33"/>
      <c r="B113" s="33"/>
      <c r="C113" s="33"/>
      <c r="D113" s="33"/>
      <c r="E113" s="40"/>
      <c r="F113" s="33"/>
      <c r="G113" s="33"/>
    </row>
    <row r="114" spans="1:7">
      <c r="A114" s="33"/>
      <c r="B114" s="33"/>
      <c r="C114" s="33"/>
      <c r="D114" s="33"/>
      <c r="E114" s="40"/>
      <c r="F114" s="33"/>
      <c r="G114" s="33"/>
    </row>
    <row r="115" spans="1:7">
      <c r="A115" s="33"/>
      <c r="B115" s="33"/>
      <c r="C115" s="33"/>
      <c r="D115" s="33"/>
      <c r="E115" s="40"/>
      <c r="F115" s="33"/>
      <c r="G115" s="33"/>
    </row>
    <row r="116" spans="1:7">
      <c r="A116" s="33"/>
      <c r="B116" s="33"/>
      <c r="C116" s="33"/>
      <c r="D116" s="33"/>
      <c r="E116" s="40"/>
      <c r="F116" s="33"/>
      <c r="G116" s="33"/>
    </row>
    <row r="117" spans="1:7">
      <c r="A117" s="33"/>
      <c r="B117" s="33"/>
      <c r="C117" s="33"/>
      <c r="D117" s="33"/>
      <c r="E117" s="40"/>
      <c r="F117" s="33"/>
      <c r="G117" s="33"/>
    </row>
    <row r="118" spans="1:7">
      <c r="A118" s="33"/>
      <c r="B118" s="33"/>
      <c r="C118" s="33"/>
      <c r="D118" s="33"/>
      <c r="E118" s="40"/>
      <c r="F118" s="33"/>
      <c r="G118" s="33"/>
    </row>
    <row r="119" spans="1:7">
      <c r="A119" s="33"/>
      <c r="B119" s="33"/>
      <c r="C119" s="33"/>
      <c r="D119" s="33"/>
      <c r="E119" s="40"/>
      <c r="F119" s="33"/>
      <c r="G119" s="33"/>
    </row>
    <row r="120" spans="1:7">
      <c r="A120" s="33"/>
      <c r="B120" s="33"/>
      <c r="C120" s="33"/>
      <c r="D120" s="33"/>
      <c r="E120" s="40"/>
      <c r="F120" s="33"/>
      <c r="G120" s="33"/>
    </row>
    <row r="121" spans="1:7">
      <c r="B121" s="33"/>
      <c r="D121" s="33"/>
      <c r="E121" s="40"/>
      <c r="F121" s="33"/>
      <c r="G121" s="33"/>
    </row>
    <row r="122" spans="1:7">
      <c r="B122" s="3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Libor</cp:lastModifiedBy>
  <cp:lastPrinted>2016-12-07T09:12:30Z</cp:lastPrinted>
  <dcterms:created xsi:type="dcterms:W3CDTF">2013-01-16T12:53:55Z</dcterms:created>
  <dcterms:modified xsi:type="dcterms:W3CDTF">2018-10-22T07:59:46Z</dcterms:modified>
</cp:coreProperties>
</file>